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8_{1A55DCF9-609B-4574-B274-B4C5002B7B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06" i="1" l="1"/>
  <c r="B105" i="1" s="1"/>
  <c r="B103" i="1"/>
  <c r="B92" i="1"/>
  <c r="B89" i="1"/>
  <c r="B85" i="1"/>
  <c r="B79" i="1"/>
  <c r="B77" i="1"/>
  <c r="B72" i="1"/>
  <c r="B67" i="1"/>
  <c r="B65" i="1"/>
  <c r="B63" i="1"/>
  <c r="B56" i="1"/>
  <c r="B49" i="1"/>
  <c r="B29" i="1"/>
  <c r="B108" i="1" s="1"/>
  <c r="C25" i="1"/>
  <c r="B26" i="1" l="1"/>
</calcChain>
</file>

<file path=xl/sharedStrings.xml><?xml version="1.0" encoding="utf-8"?>
<sst xmlns="http://schemas.openxmlformats.org/spreadsheetml/2006/main" count="120" uniqueCount="81">
  <si>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</si>
  <si>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</si>
  <si>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</si>
  <si>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</si>
  <si>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</si>
  <si>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</si>
  <si>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</si>
  <si>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</si>
  <si>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20.03.2023.</t>
  </si>
  <si>
    <t>DIREKTNA PLACANJA RFZO - LEKOVI</t>
  </si>
  <si>
    <t>DIREKTNA PLACANJA RFZO - CITOSTATICI</t>
  </si>
  <si>
    <t>DIREKTNA PLACANJA RFZO - LEKOVI SA C LISTE</t>
  </si>
  <si>
    <t>DIREKTNA PLACANJA RFZO - SANITETSKI I MED.POTROŠNI MATERIJAL</t>
  </si>
  <si>
    <t>LEKOVI U SEKUNDARNOJ I TERCIJARNOJ ZZ - 071</t>
  </si>
  <si>
    <t>INPHARM  CO DOO BEOGRAD</t>
  </si>
  <si>
    <t>BEOHEM-3 DOO</t>
  </si>
  <si>
    <t>FARMALOGIST DOO BEOGRAD</t>
  </si>
  <si>
    <t>ECOTRADE BG DOO NIŠ</t>
  </si>
  <si>
    <t>MEDICOM  DOO ŠABAC</t>
  </si>
  <si>
    <t>PHOENIX PHARMA DOO BEOGRAD</t>
  </si>
  <si>
    <t>VEGA DOO VALJEVO</t>
  </si>
  <si>
    <t>SOPHARMA TRADING</t>
  </si>
  <si>
    <t>CITOSTATICI SA  LISTE LEKOVA - 073</t>
  </si>
  <si>
    <t>ADOC DOO BEOGRAD</t>
  </si>
  <si>
    <t>DIJALIZA LEKOVI PO POSEBNOM REŽIMU C LISTA - 074</t>
  </si>
  <si>
    <t>SANITETSKI I MEDICINSKI MATERIJAL  SZ - 085</t>
  </si>
  <si>
    <t>MAKLER DOO BEOGRAD</t>
  </si>
  <si>
    <t>YUNYCOM DOO BEOGRAD</t>
  </si>
  <si>
    <t>SOUL MEDICAL DOO</t>
  </si>
  <si>
    <t>21.03.2023.</t>
  </si>
  <si>
    <t>IZVOD  BR. 053</t>
  </si>
  <si>
    <t>UPLATA FONDA - POGREBNI TROŠKOVI 07G</t>
  </si>
  <si>
    <t>UPLATA FONDA - NOVČANA POMOĆ 07X</t>
  </si>
  <si>
    <t>DIREKTNA PLACANJA RFZO - HEMOFILIJA</t>
  </si>
  <si>
    <t>DIREKTNA PLACANJA RFZO - KRV I PRODUKTI OD KRVI</t>
  </si>
  <si>
    <t>DIREKTNA PLACANJA RFZO - UGRADNI MATERIJAL U ORTOPEDIJI</t>
  </si>
  <si>
    <t>DIREKTNA PLACANJA RFZO - PROTEZE</t>
  </si>
  <si>
    <t>DIREKTNA PLACANJA RFZO - ENERGENTI</t>
  </si>
  <si>
    <t>DIREKTNA PLACANJA RFZO - DIJALIZA</t>
  </si>
  <si>
    <t>DIREKTNA PLACANJA RFZO - STENTOVI</t>
  </si>
  <si>
    <t>DIREKTNA PLACANJA RFZO - OSTALI UGRADNI MATERIJAL</t>
  </si>
  <si>
    <t>PHARMASWISS  DOO BEOGRAD</t>
  </si>
  <si>
    <t>MEDIKUNION DOO BEOGRAD</t>
  </si>
  <si>
    <t>SLAVIAMED DOO BEOGRAD</t>
  </si>
  <si>
    <t>MARK MEDICAL</t>
  </si>
  <si>
    <t>PFIZER SRB.</t>
  </si>
  <si>
    <t>BOEHRINGER INGELHEIM SERBIA DOO BEOGRAD</t>
  </si>
  <si>
    <t>B.BRAUN ADRIA RSRB DOO BEOGRAD</t>
  </si>
  <si>
    <t>MEDICA LINEA PHARM</t>
  </si>
  <si>
    <t>AMICUS SRB. DOO BEOGRAD</t>
  </si>
  <si>
    <t>INO-PHARM  DOO BEOGRAD</t>
  </si>
  <si>
    <t>MERCK DOO BEOGRAD</t>
  </si>
  <si>
    <t>LEKOVI ZA HEMOFILIJU - 075</t>
  </si>
  <si>
    <t>KRV I PRODUKTI OD KRVI - 076</t>
  </si>
  <si>
    <t>DENTA BP PHARM</t>
  </si>
  <si>
    <t>UGRADNI MATERIJAL U ORTOPEDIJI - 077</t>
  </si>
  <si>
    <t>ORTOKON DOO NIŠ</t>
  </si>
  <si>
    <t>ZOREX PHARMA</t>
  </si>
  <si>
    <t>TRAFFIX DOO NIŠ</t>
  </si>
  <si>
    <t>IMPLANTANTI U ORTOPEDIJI - PROTEZE - 078</t>
  </si>
  <si>
    <t>ORTHOAID DOO BEOGRAD</t>
  </si>
  <si>
    <t>MAGNA PHARMACIA DOO BEOGRAD</t>
  </si>
  <si>
    <t>ENERGENTI U SZ - 07C</t>
  </si>
  <si>
    <t>ELEKTROPRIVREDA SRBIJE (JP EPS BEOGRAD)</t>
  </si>
  <si>
    <t>MATERIJAL ZA DIJALIZU - 080</t>
  </si>
  <si>
    <t>MEDICON DOO DEČ</t>
  </si>
  <si>
    <t>FRESENIUS MEDICAL CARE SRBIJA DOO VRŠAC</t>
  </si>
  <si>
    <t>STENTOVI - 082</t>
  </si>
  <si>
    <t>MEDTRONIC SRBIJA</t>
  </si>
  <si>
    <t>VICOR DOO NOVI BEOGRAD</t>
  </si>
  <si>
    <t>OSTALI UGRADNI MATERIJAL - 084</t>
  </si>
  <si>
    <t>OPTICUS DOO BEOGRAD</t>
  </si>
  <si>
    <t>OFTAL-C DOO BEOGRAD</t>
  </si>
  <si>
    <t>SCOR</t>
  </si>
  <si>
    <t>Team Medical</t>
  </si>
  <si>
    <t>SUPERLAB DOO BEOGRAD</t>
  </si>
  <si>
    <t>SINOFARM DOO</t>
  </si>
  <si>
    <t>NOVČANA POMOĆ - 07X</t>
  </si>
  <si>
    <t>NOVČANA POMOĆ - 02-2023</t>
  </si>
  <si>
    <t>OSTALI TROŠKOVI - 07F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</si>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</sst>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49" fontId="43" fillId="0" borderId="0" xfId="0" applyNumberFormat="1" applyFont="1"/>
    <xf numFmtId="4" fontId="42" fillId="0" borderId="0" xfId="0" applyNumberFormat="1" applyFont="1"/>
    <xf numFmtId="49" fontId="42" fillId="0" borderId="0" xfId="0" applyNumberFormat="1" applyFont="1"/>
    <xf numFmtId="49" fontId="25" fillId="0" borderId="0" xfId="0" applyNumberFormat="1" applyFont="1"/>
    <xf numFmtId="49" fontId="0" fillId="0" borderId="0" xfId="0" applyNumberFormat="1"/>
    <xf numFmtId="4" fontId="0" fillId="0" borderId="0" xfId="0" applyNumberFormat="1"/>
    <xf numFmtId="4" fontId="2" fillId="0" borderId="0" xfId="0" applyNumberFormat="1" applyFont="1" applyBorder="1" applyAlignment="1">
      <alignment horizontal="right"/>
    </xf>
    <xf numFmtId="0" fontId="43" fillId="0" borderId="0" xfId="0" applyFont="1" applyBorder="1"/>
    <xf numFmtId="0" fontId="2" fillId="0" borderId="0" xfId="0" applyFont="1" applyBorder="1"/>
  </cellXfs>
  <cellStyles count="196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9"/>
  <sheetViews>
    <sheetView tabSelected="1" workbookViewId="0">
      <selection activeCell="A29" sqref="A29:B10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29</v>
      </c>
    </row>
    <row r="6" spans="1:3" x14ac:dyDescent="0.25">
      <c r="A6" s="1" t="s">
        <v>30</v>
      </c>
    </row>
    <row r="7" spans="1:3" x14ac:dyDescent="0.25">
      <c r="A7" s="4" t="s">
        <v>1</v>
      </c>
      <c r="B7" s="4" t="s">
        <v>29</v>
      </c>
      <c r="C7" s="8">
        <v>1274944.49</v>
      </c>
    </row>
    <row r="8" spans="1:3" x14ac:dyDescent="0.25">
      <c r="A8" s="4" t="s">
        <v>2</v>
      </c>
      <c r="B8" s="4" t="s">
        <v>8</v>
      </c>
      <c r="C8" s="8">
        <v>1293656.28</v>
      </c>
    </row>
    <row r="9" spans="1:3" x14ac:dyDescent="0.25">
      <c r="A9" s="19" t="s">
        <v>6</v>
      </c>
      <c r="B9" s="19" t="s">
        <v>29</v>
      </c>
      <c r="C9" s="18">
        <v>15124</v>
      </c>
    </row>
    <row r="10" spans="1:3" x14ac:dyDescent="0.25">
      <c r="A10" s="20" t="s">
        <v>32</v>
      </c>
      <c r="B10" s="19" t="s">
        <v>29</v>
      </c>
      <c r="C10" s="18">
        <v>1400261.72</v>
      </c>
    </row>
    <row r="11" spans="1:3" x14ac:dyDescent="0.25">
      <c r="A11" s="20" t="s">
        <v>31</v>
      </c>
      <c r="B11" s="19" t="s">
        <v>29</v>
      </c>
      <c r="C11" s="18">
        <v>52150</v>
      </c>
    </row>
    <row r="12" spans="1:3" x14ac:dyDescent="0.25">
      <c r="A12" s="20" t="s">
        <v>9</v>
      </c>
      <c r="B12" s="19" t="s">
        <v>29</v>
      </c>
      <c r="C12" s="18">
        <v>31268491.93</v>
      </c>
    </row>
    <row r="13" spans="1:3" x14ac:dyDescent="0.25">
      <c r="A13" s="20" t="s">
        <v>10</v>
      </c>
      <c r="B13" s="19" t="s">
        <v>29</v>
      </c>
      <c r="C13" s="18">
        <v>6317858.3200000003</v>
      </c>
    </row>
    <row r="14" spans="1:3" x14ac:dyDescent="0.25">
      <c r="A14" s="20" t="s">
        <v>11</v>
      </c>
      <c r="B14" s="19" t="s">
        <v>29</v>
      </c>
      <c r="C14" s="18">
        <v>2949725.72</v>
      </c>
    </row>
    <row r="15" spans="1:3" x14ac:dyDescent="0.25">
      <c r="A15" s="20" t="s">
        <v>33</v>
      </c>
      <c r="B15" s="19" t="s">
        <v>29</v>
      </c>
      <c r="C15" s="18">
        <v>968000</v>
      </c>
    </row>
    <row r="16" spans="1:3" x14ac:dyDescent="0.25">
      <c r="A16" s="20" t="s">
        <v>34</v>
      </c>
      <c r="B16" s="19" t="s">
        <v>29</v>
      </c>
      <c r="C16" s="18">
        <v>960000</v>
      </c>
    </row>
    <row r="17" spans="1:3" x14ac:dyDescent="0.25">
      <c r="A17" s="20" t="s">
        <v>35</v>
      </c>
      <c r="B17" s="19" t="s">
        <v>29</v>
      </c>
      <c r="C17" s="18">
        <v>3328578</v>
      </c>
    </row>
    <row r="18" spans="1:3" x14ac:dyDescent="0.25">
      <c r="A18" s="20" t="s">
        <v>36</v>
      </c>
      <c r="B18" s="19" t="s">
        <v>29</v>
      </c>
      <c r="C18" s="18">
        <v>14618645</v>
      </c>
    </row>
    <row r="19" spans="1:3" x14ac:dyDescent="0.25">
      <c r="A19" s="20" t="s">
        <v>37</v>
      </c>
      <c r="B19" s="19" t="s">
        <v>29</v>
      </c>
      <c r="C19" s="18">
        <v>2742807.76</v>
      </c>
    </row>
    <row r="20" spans="1:3" x14ac:dyDescent="0.25">
      <c r="A20" s="20" t="s">
        <v>38</v>
      </c>
      <c r="B20" s="19" t="s">
        <v>29</v>
      </c>
      <c r="C20" s="18">
        <v>7786588.7000000002</v>
      </c>
    </row>
    <row r="21" spans="1:3" x14ac:dyDescent="0.25">
      <c r="A21" s="20" t="s">
        <v>39</v>
      </c>
      <c r="B21" s="19" t="s">
        <v>29</v>
      </c>
      <c r="C21" s="18">
        <v>3154415</v>
      </c>
    </row>
    <row r="22" spans="1:3" x14ac:dyDescent="0.25">
      <c r="A22" s="20" t="s">
        <v>40</v>
      </c>
      <c r="B22" s="19" t="s">
        <v>29</v>
      </c>
      <c r="C22" s="18">
        <v>637031.78</v>
      </c>
    </row>
    <row r="23" spans="1:3" x14ac:dyDescent="0.25">
      <c r="A23" s="20" t="s">
        <v>12</v>
      </c>
      <c r="B23" s="19" t="s">
        <v>29</v>
      </c>
      <c r="C23" s="18">
        <v>24371324.050000001</v>
      </c>
    </row>
    <row r="24" spans="1:3" x14ac:dyDescent="0.25">
      <c r="A24" s="10" t="s">
        <v>5</v>
      </c>
      <c r="B24" s="19" t="s">
        <v>29</v>
      </c>
      <c r="C24" s="9">
        <v>100589713.77</v>
      </c>
    </row>
    <row r="25" spans="1:3" x14ac:dyDescent="0.25">
      <c r="B25" s="4"/>
      <c r="C25" s="5">
        <f>C8+C9-C24+C10+C23+C11+C12+C13+C14+C15+C16+C17+C18+C19+C20+C21+C22</f>
        <v>1274944.49</v>
      </c>
    </row>
    <row r="26" spans="1:3" x14ac:dyDescent="0.25">
      <c r="A26" s="6" t="s">
        <v>7</v>
      </c>
      <c r="B26" s="7" t="str">
        <f>A4</f>
        <v>21.03.2023.</v>
      </c>
      <c r="C26" s="11"/>
    </row>
    <row r="27" spans="1:3" x14ac:dyDescent="0.25">
      <c r="A27" s="12"/>
      <c r="B27" s="13"/>
    </row>
    <row r="28" spans="1:3" x14ac:dyDescent="0.25">
      <c r="A28" s="14"/>
      <c r="B28" s="13"/>
    </row>
    <row r="29" spans="1:3" x14ac:dyDescent="0.25">
      <c r="A29" s="15" t="s">
        <v>13</v>
      </c>
      <c r="B29" s="5">
        <f>SUM(B30:B48)</f>
        <v>31268491.930000003</v>
      </c>
    </row>
    <row r="30" spans="1:3" x14ac:dyDescent="0.25">
      <c r="A30" s="16" t="s">
        <v>14</v>
      </c>
      <c r="B30" s="17">
        <v>3725371.65</v>
      </c>
    </row>
    <row r="31" spans="1:3" x14ac:dyDescent="0.25">
      <c r="A31" s="16" t="s">
        <v>15</v>
      </c>
      <c r="B31" s="17">
        <v>2392500</v>
      </c>
    </row>
    <row r="32" spans="1:3" x14ac:dyDescent="0.25">
      <c r="A32" s="16" t="s">
        <v>41</v>
      </c>
      <c r="B32" s="17">
        <v>221412.62</v>
      </c>
    </row>
    <row r="33" spans="1:2" x14ac:dyDescent="0.25">
      <c r="A33" s="16" t="s">
        <v>16</v>
      </c>
      <c r="B33" s="17">
        <v>1996509.1</v>
      </c>
    </row>
    <row r="34" spans="1:2" x14ac:dyDescent="0.25">
      <c r="A34" s="16" t="s">
        <v>42</v>
      </c>
      <c r="B34" s="17">
        <v>113417.31</v>
      </c>
    </row>
    <row r="35" spans="1:2" x14ac:dyDescent="0.25">
      <c r="A35" s="16" t="s">
        <v>43</v>
      </c>
      <c r="B35" s="17">
        <v>416000.64</v>
      </c>
    </row>
    <row r="36" spans="1:2" x14ac:dyDescent="0.25">
      <c r="A36" s="16" t="s">
        <v>44</v>
      </c>
      <c r="B36" s="17">
        <v>1072500</v>
      </c>
    </row>
    <row r="37" spans="1:2" x14ac:dyDescent="0.25">
      <c r="A37" s="16" t="s">
        <v>17</v>
      </c>
      <c r="B37" s="17">
        <v>30800</v>
      </c>
    </row>
    <row r="38" spans="1:2" x14ac:dyDescent="0.25">
      <c r="A38" s="16" t="s">
        <v>45</v>
      </c>
      <c r="B38" s="17">
        <v>42280.59</v>
      </c>
    </row>
    <row r="39" spans="1:2" x14ac:dyDescent="0.25">
      <c r="A39" s="16" t="s">
        <v>46</v>
      </c>
      <c r="B39" s="17">
        <v>2203610.64</v>
      </c>
    </row>
    <row r="40" spans="1:2" x14ac:dyDescent="0.25">
      <c r="A40" s="16" t="s">
        <v>18</v>
      </c>
      <c r="B40" s="17">
        <v>263010</v>
      </c>
    </row>
    <row r="41" spans="1:2" x14ac:dyDescent="0.25">
      <c r="A41" s="16" t="s">
        <v>47</v>
      </c>
      <c r="B41" s="17">
        <v>397004.52</v>
      </c>
    </row>
    <row r="42" spans="1:2" x14ac:dyDescent="0.25">
      <c r="A42" s="16" t="s">
        <v>48</v>
      </c>
      <c r="B42" s="17">
        <v>720863</v>
      </c>
    </row>
    <row r="43" spans="1:2" x14ac:dyDescent="0.25">
      <c r="A43" s="16" t="s">
        <v>49</v>
      </c>
      <c r="B43" s="17">
        <v>1954678.97</v>
      </c>
    </row>
    <row r="44" spans="1:2" x14ac:dyDescent="0.25">
      <c r="A44" s="16" t="s">
        <v>23</v>
      </c>
      <c r="B44" s="17">
        <v>435295.3</v>
      </c>
    </row>
    <row r="45" spans="1:2" x14ac:dyDescent="0.25">
      <c r="A45" s="16" t="s">
        <v>50</v>
      </c>
      <c r="B45" s="17">
        <v>967860.3</v>
      </c>
    </row>
    <row r="46" spans="1:2" x14ac:dyDescent="0.25">
      <c r="A46" s="16" t="s">
        <v>19</v>
      </c>
      <c r="B46" s="17">
        <v>6532060.5899999999</v>
      </c>
    </row>
    <row r="47" spans="1:2" x14ac:dyDescent="0.25">
      <c r="A47" s="16" t="s">
        <v>20</v>
      </c>
      <c r="B47" s="17">
        <v>5598486.7599999998</v>
      </c>
    </row>
    <row r="48" spans="1:2" x14ac:dyDescent="0.25">
      <c r="A48" s="16" t="s">
        <v>21</v>
      </c>
      <c r="B48" s="17">
        <v>2184829.94</v>
      </c>
    </row>
    <row r="49" spans="1:2" x14ac:dyDescent="0.25">
      <c r="A49" s="15" t="s">
        <v>22</v>
      </c>
      <c r="B49" s="5">
        <f>SUM(B50:B55)</f>
        <v>6317858.3200000003</v>
      </c>
    </row>
    <row r="50" spans="1:2" x14ac:dyDescent="0.25">
      <c r="A50" s="16" t="s">
        <v>41</v>
      </c>
      <c r="B50" s="17">
        <v>1344173.05</v>
      </c>
    </row>
    <row r="51" spans="1:2" x14ac:dyDescent="0.25">
      <c r="A51" s="16" t="s">
        <v>16</v>
      </c>
      <c r="B51" s="17">
        <v>962060.13</v>
      </c>
    </row>
    <row r="52" spans="1:2" x14ac:dyDescent="0.25">
      <c r="A52" s="16" t="s">
        <v>49</v>
      </c>
      <c r="B52" s="17">
        <v>366846.15</v>
      </c>
    </row>
    <row r="53" spans="1:2" x14ac:dyDescent="0.25">
      <c r="A53" s="16" t="s">
        <v>19</v>
      </c>
      <c r="B53" s="17">
        <v>2430416.08</v>
      </c>
    </row>
    <row r="54" spans="1:2" x14ac:dyDescent="0.25">
      <c r="A54" s="16" t="s">
        <v>20</v>
      </c>
      <c r="B54" s="17">
        <v>547518.16</v>
      </c>
    </row>
    <row r="55" spans="1:2" x14ac:dyDescent="0.25">
      <c r="A55" s="16" t="s">
        <v>21</v>
      </c>
      <c r="B55" s="17">
        <v>666844.75</v>
      </c>
    </row>
    <row r="56" spans="1:2" x14ac:dyDescent="0.25">
      <c r="A56" s="15" t="s">
        <v>24</v>
      </c>
      <c r="B56" s="5">
        <f>SUM(B57:B62)</f>
        <v>2949725.72</v>
      </c>
    </row>
    <row r="57" spans="1:2" x14ac:dyDescent="0.25">
      <c r="A57" s="16" t="s">
        <v>14</v>
      </c>
      <c r="B57" s="17">
        <v>78553.2</v>
      </c>
    </row>
    <row r="58" spans="1:2" x14ac:dyDescent="0.25">
      <c r="A58" s="16" t="s">
        <v>16</v>
      </c>
      <c r="B58" s="17">
        <v>187855.23</v>
      </c>
    </row>
    <row r="59" spans="1:2" x14ac:dyDescent="0.25">
      <c r="A59" s="16" t="s">
        <v>51</v>
      </c>
      <c r="B59" s="17">
        <v>289348.28999999998</v>
      </c>
    </row>
    <row r="60" spans="1:2" x14ac:dyDescent="0.25">
      <c r="A60" s="16" t="s">
        <v>49</v>
      </c>
      <c r="B60" s="17">
        <v>874219.5</v>
      </c>
    </row>
    <row r="61" spans="1:2" x14ac:dyDescent="0.25">
      <c r="A61" s="16" t="s">
        <v>23</v>
      </c>
      <c r="B61" s="17">
        <v>1031707.55</v>
      </c>
    </row>
    <row r="62" spans="1:2" x14ac:dyDescent="0.25">
      <c r="A62" s="16" t="s">
        <v>19</v>
      </c>
      <c r="B62" s="17">
        <v>488041.95</v>
      </c>
    </row>
    <row r="63" spans="1:2" x14ac:dyDescent="0.25">
      <c r="A63" s="15" t="s">
        <v>52</v>
      </c>
      <c r="B63" s="5">
        <f>B64</f>
        <v>968000</v>
      </c>
    </row>
    <row r="64" spans="1:2" x14ac:dyDescent="0.25">
      <c r="A64" s="16" t="s">
        <v>45</v>
      </c>
      <c r="B64" s="17">
        <v>968000</v>
      </c>
    </row>
    <row r="65" spans="1:2" x14ac:dyDescent="0.25">
      <c r="A65" s="15" t="s">
        <v>53</v>
      </c>
      <c r="B65" s="5">
        <f>B66</f>
        <v>960000</v>
      </c>
    </row>
    <row r="66" spans="1:2" x14ac:dyDescent="0.25">
      <c r="A66" s="16" t="s">
        <v>54</v>
      </c>
      <c r="B66" s="17">
        <v>960000</v>
      </c>
    </row>
    <row r="67" spans="1:2" x14ac:dyDescent="0.25">
      <c r="A67" s="15" t="s">
        <v>55</v>
      </c>
      <c r="B67" s="5">
        <f>SUM(B68:B71)</f>
        <v>3328578</v>
      </c>
    </row>
    <row r="68" spans="1:2" x14ac:dyDescent="0.25">
      <c r="A68" s="16" t="s">
        <v>26</v>
      </c>
      <c r="B68" s="17">
        <v>2478190</v>
      </c>
    </row>
    <row r="69" spans="1:2" x14ac:dyDescent="0.25">
      <c r="A69" s="16" t="s">
        <v>56</v>
      </c>
      <c r="B69" s="17">
        <v>260700</v>
      </c>
    </row>
    <row r="70" spans="1:2" x14ac:dyDescent="0.25">
      <c r="A70" s="16" t="s">
        <v>57</v>
      </c>
      <c r="B70" s="17">
        <v>325688</v>
      </c>
    </row>
    <row r="71" spans="1:2" x14ac:dyDescent="0.25">
      <c r="A71" s="16" t="s">
        <v>58</v>
      </c>
      <c r="B71" s="17">
        <v>264000</v>
      </c>
    </row>
    <row r="72" spans="1:2" x14ac:dyDescent="0.25">
      <c r="A72" s="15" t="s">
        <v>59</v>
      </c>
      <c r="B72" s="5">
        <f>SUM(B73:B76)</f>
        <v>14618645</v>
      </c>
    </row>
    <row r="73" spans="1:2" x14ac:dyDescent="0.25">
      <c r="A73" s="16" t="s">
        <v>26</v>
      </c>
      <c r="B73" s="17">
        <v>6334900</v>
      </c>
    </row>
    <row r="74" spans="1:2" x14ac:dyDescent="0.25">
      <c r="A74" s="16" t="s">
        <v>17</v>
      </c>
      <c r="B74" s="17">
        <v>3106785</v>
      </c>
    </row>
    <row r="75" spans="1:2" x14ac:dyDescent="0.25">
      <c r="A75" s="16" t="s">
        <v>60</v>
      </c>
      <c r="B75" s="17">
        <v>431760</v>
      </c>
    </row>
    <row r="76" spans="1:2" x14ac:dyDescent="0.25">
      <c r="A76" s="16" t="s">
        <v>61</v>
      </c>
      <c r="B76" s="17">
        <v>4745200</v>
      </c>
    </row>
    <row r="77" spans="1:2" x14ac:dyDescent="0.25">
      <c r="A77" s="15" t="s">
        <v>62</v>
      </c>
      <c r="B77" s="5">
        <f>B78</f>
        <v>2742807.76</v>
      </c>
    </row>
    <row r="78" spans="1:2" x14ac:dyDescent="0.25">
      <c r="A78" s="16" t="s">
        <v>63</v>
      </c>
      <c r="B78" s="17">
        <v>2742807.76</v>
      </c>
    </row>
    <row r="79" spans="1:2" x14ac:dyDescent="0.25">
      <c r="A79" s="15" t="s">
        <v>64</v>
      </c>
      <c r="B79" s="5">
        <f>SUM(B80:B84)</f>
        <v>7786588.7000000002</v>
      </c>
    </row>
    <row r="80" spans="1:2" x14ac:dyDescent="0.25">
      <c r="A80" s="16" t="s">
        <v>65</v>
      </c>
      <c r="B80" s="17">
        <v>3512300</v>
      </c>
    </row>
    <row r="81" spans="1:2" x14ac:dyDescent="0.25">
      <c r="A81" s="16" t="s">
        <v>17</v>
      </c>
      <c r="B81" s="17">
        <v>2761114.4</v>
      </c>
    </row>
    <row r="82" spans="1:2" x14ac:dyDescent="0.25">
      <c r="A82" s="16" t="s">
        <v>66</v>
      </c>
      <c r="B82" s="17">
        <v>123544.3</v>
      </c>
    </row>
    <row r="83" spans="1:2" x14ac:dyDescent="0.25">
      <c r="A83" s="16" t="s">
        <v>49</v>
      </c>
      <c r="B83" s="17">
        <v>131670</v>
      </c>
    </row>
    <row r="84" spans="1:2" x14ac:dyDescent="0.25">
      <c r="A84" s="16" t="s">
        <v>61</v>
      </c>
      <c r="B84" s="17">
        <v>1257960</v>
      </c>
    </row>
    <row r="85" spans="1:2" x14ac:dyDescent="0.25">
      <c r="A85" s="15" t="s">
        <v>67</v>
      </c>
      <c r="B85" s="5">
        <f>SUM(B86:B88)</f>
        <v>3154415</v>
      </c>
    </row>
    <row r="86" spans="1:2" x14ac:dyDescent="0.25">
      <c r="A86" s="16" t="s">
        <v>68</v>
      </c>
      <c r="B86" s="17">
        <v>1976260</v>
      </c>
    </row>
    <row r="87" spans="1:2" x14ac:dyDescent="0.25">
      <c r="A87" s="16" t="s">
        <v>28</v>
      </c>
      <c r="B87" s="17">
        <v>532070</v>
      </c>
    </row>
    <row r="88" spans="1:2" x14ac:dyDescent="0.25">
      <c r="A88" s="16" t="s">
        <v>69</v>
      </c>
      <c r="B88" s="17">
        <v>646085</v>
      </c>
    </row>
    <row r="89" spans="1:2" x14ac:dyDescent="0.25">
      <c r="A89" s="15" t="s">
        <v>70</v>
      </c>
      <c r="B89" s="5">
        <f>SUM(B90:B91)</f>
        <v>637031.78</v>
      </c>
    </row>
    <row r="90" spans="1:2" x14ac:dyDescent="0.25">
      <c r="A90" s="16" t="s">
        <v>49</v>
      </c>
      <c r="B90" s="17">
        <v>411201.78</v>
      </c>
    </row>
    <row r="91" spans="1:2" x14ac:dyDescent="0.25">
      <c r="A91" s="16" t="s">
        <v>71</v>
      </c>
      <c r="B91" s="17">
        <v>225830</v>
      </c>
    </row>
    <row r="92" spans="1:2" x14ac:dyDescent="0.25">
      <c r="A92" s="15" t="s">
        <v>25</v>
      </c>
      <c r="B92" s="5">
        <f>SUM(B93:B102)</f>
        <v>24371324.049999997</v>
      </c>
    </row>
    <row r="93" spans="1:2" x14ac:dyDescent="0.25">
      <c r="A93" s="16" t="s">
        <v>26</v>
      </c>
      <c r="B93" s="17">
        <v>10926699.01</v>
      </c>
    </row>
    <row r="94" spans="1:2" x14ac:dyDescent="0.25">
      <c r="A94" s="16" t="s">
        <v>72</v>
      </c>
      <c r="B94" s="17">
        <v>2112</v>
      </c>
    </row>
    <row r="95" spans="1:2" x14ac:dyDescent="0.25">
      <c r="A95" s="16" t="s">
        <v>68</v>
      </c>
      <c r="B95" s="17">
        <v>359520</v>
      </c>
    </row>
    <row r="96" spans="1:2" x14ac:dyDescent="0.25">
      <c r="A96" s="16" t="s">
        <v>27</v>
      </c>
      <c r="B96" s="17">
        <v>9214481.0399999991</v>
      </c>
    </row>
    <row r="97" spans="1:2" x14ac:dyDescent="0.25">
      <c r="A97" s="16" t="s">
        <v>73</v>
      </c>
      <c r="B97" s="17">
        <v>696000</v>
      </c>
    </row>
    <row r="98" spans="1:2" x14ac:dyDescent="0.25">
      <c r="A98" s="16" t="s">
        <v>69</v>
      </c>
      <c r="B98" s="17">
        <v>38700</v>
      </c>
    </row>
    <row r="99" spans="1:2" x14ac:dyDescent="0.25">
      <c r="A99" s="16" t="s">
        <v>74</v>
      </c>
      <c r="B99" s="17">
        <v>2489028</v>
      </c>
    </row>
    <row r="100" spans="1:2" x14ac:dyDescent="0.25">
      <c r="A100" s="16" t="s">
        <v>61</v>
      </c>
      <c r="B100" s="17">
        <v>313200</v>
      </c>
    </row>
    <row r="101" spans="1:2" x14ac:dyDescent="0.25">
      <c r="A101" s="16" t="s">
        <v>75</v>
      </c>
      <c r="B101" s="17">
        <v>300000</v>
      </c>
    </row>
    <row r="102" spans="1:2" x14ac:dyDescent="0.25">
      <c r="A102" s="16" t="s">
        <v>76</v>
      </c>
      <c r="B102" s="17">
        <v>31584</v>
      </c>
    </row>
    <row r="103" spans="1:2" x14ac:dyDescent="0.25">
      <c r="A103" s="15" t="s">
        <v>77</v>
      </c>
      <c r="B103" s="5">
        <f>B104</f>
        <v>1400261.72</v>
      </c>
    </row>
    <row r="104" spans="1:2" x14ac:dyDescent="0.25">
      <c r="A104" s="16" t="s">
        <v>78</v>
      </c>
      <c r="B104" s="17">
        <v>1400261.72</v>
      </c>
    </row>
    <row r="105" spans="1:2" x14ac:dyDescent="0.25">
      <c r="A105" s="15" t="s">
        <v>79</v>
      </c>
      <c r="B105" s="5">
        <f>B106</f>
        <v>85985.790000000008</v>
      </c>
    </row>
    <row r="106" spans="1:2" x14ac:dyDescent="0.25">
      <c r="A106" s="16" t="s">
        <v>80</v>
      </c>
      <c r="B106" s="17">
        <f>84797.24+792.25+396.3</f>
        <v>85985.790000000008</v>
      </c>
    </row>
    <row r="107" spans="1:2" x14ac:dyDescent="0.25">
      <c r="A107"/>
      <c r="B107" s="17"/>
    </row>
    <row r="108" spans="1:2" x14ac:dyDescent="0.25">
      <c r="A108"/>
      <c r="B108" s="5">
        <f>B29+B49+B56+B63+B65+B67+B72+B77+B79+B85+B89+B92+B103+B105</f>
        <v>100589713.77</v>
      </c>
    </row>
    <row r="109" spans="1:2" x14ac:dyDescent="0.25">
      <c r="A109"/>
      <c r="B109" s="1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2023-03-22T07:12:17Z</dcterms:modified>
</cp:coreProperties>
</file>